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200" windowHeight="5835" activeTab="1"/>
  </bookViews>
  <sheets>
    <sheet name="1st" sheetId="1" r:id="rId1"/>
    <sheet name="2nd" sheetId="2" r:id="rId2"/>
  </sheets>
  <definedNames/>
  <calcPr fullCalcOnLoad="1"/>
</workbook>
</file>

<file path=xl/sharedStrings.xml><?xml version="1.0" encoding="utf-8"?>
<sst xmlns="http://schemas.openxmlformats.org/spreadsheetml/2006/main" count="68" uniqueCount="34">
  <si>
    <t>Province of Samar</t>
  </si>
  <si>
    <t>CY 2015</t>
  </si>
  <si>
    <t>Particulars</t>
  </si>
  <si>
    <t>Amount</t>
  </si>
  <si>
    <t>AVAILABILITY AND UTILIZATION OF LDRRM FUNDS</t>
  </si>
  <si>
    <t>Total</t>
  </si>
  <si>
    <t>Report C - LDRRMF</t>
  </si>
  <si>
    <t>Municipality of Sta. Rita</t>
  </si>
  <si>
    <t>CY 2016</t>
  </si>
  <si>
    <t>the data or information contained in this document.</t>
  </si>
  <si>
    <t xml:space="preserve">We hereby certify that we have reviewed the contents and hereby attest to veracity and correctness of </t>
  </si>
  <si>
    <t>Prepared by:</t>
  </si>
  <si>
    <t>MARIA AURORA IBE S. CABUG</t>
  </si>
  <si>
    <t>Municipal Accountant</t>
  </si>
  <si>
    <t>Noted by:</t>
  </si>
  <si>
    <t>JOVEN P. TIU</t>
  </si>
  <si>
    <t>Municipal Mayor</t>
  </si>
  <si>
    <t>Available</t>
  </si>
  <si>
    <t>Utilized</t>
  </si>
  <si>
    <t>Balances</t>
  </si>
  <si>
    <t>Current Year Appropriation</t>
  </si>
  <si>
    <t>Quick Response Fund</t>
  </si>
  <si>
    <t>Mitigation Fund</t>
  </si>
  <si>
    <t>MOOE</t>
  </si>
  <si>
    <t>Capital Outlay</t>
  </si>
  <si>
    <t>Continuing Appropriation</t>
  </si>
  <si>
    <t>Special Trust Fund</t>
  </si>
  <si>
    <t>T O T A L</t>
  </si>
  <si>
    <t xml:space="preserve">                                          </t>
  </si>
  <si>
    <t>CY 2014</t>
  </si>
  <si>
    <t>CY 2017</t>
  </si>
  <si>
    <t>As of March 31, 2019</t>
  </si>
  <si>
    <t>CY 2018</t>
  </si>
  <si>
    <t>As of June 30, 2019</t>
  </si>
</sst>
</file>

<file path=xl/styles.xml><?xml version="1.0" encoding="utf-8"?>
<styleSheet xmlns="http://schemas.openxmlformats.org/spreadsheetml/2006/main">
  <numFmts count="23">
    <numFmt numFmtId="5" formatCode="&quot;₱&quot;#,##0_);\(&quot;₱&quot;#,##0\)"/>
    <numFmt numFmtId="6" formatCode="&quot;₱&quot;#,##0_);[Red]\(&quot;₱&quot;#,##0\)"/>
    <numFmt numFmtId="7" formatCode="&quot;₱&quot;#,##0.00_);\(&quot;₱&quot;#,##0.00\)"/>
    <numFmt numFmtId="8" formatCode="&quot;₱&quot;#,##0.00_);[Red]\(&quot;₱&quot;#,##0.00\)"/>
    <numFmt numFmtId="42" formatCode="_(&quot;₱&quot;* #,##0_);_(&quot;₱&quot;* \(#,##0\);_(&quot;₱&quot;* &quot;-&quot;_);_(@_)"/>
    <numFmt numFmtId="41" formatCode="_(* #,##0_);_(* \(#,##0\);_(* &quot;-&quot;_);_(@_)"/>
    <numFmt numFmtId="44" formatCode="_(&quot;₱&quot;* #,##0.00_);_(&quot;₱&quot;* \(#,##0.00\);_(&quot;₱&quot;* &quot;-&quot;??_);_(@_)"/>
    <numFmt numFmtId="43" formatCode="_(* #,##0.00_);_(* \(#,##0.00\);_(* &quot;-&quot;??_);_(@_)"/>
    <numFmt numFmtId="164" formatCode="&quot;₱&quot;#,##0;\-&quot;₱&quot;#,##0"/>
    <numFmt numFmtId="165" formatCode="&quot;₱&quot;#,##0;[Red]\-&quot;₱&quot;#,##0"/>
    <numFmt numFmtId="166" formatCode="&quot;₱&quot;#,##0.00;\-&quot;₱&quot;#,##0.00"/>
    <numFmt numFmtId="167" formatCode="&quot;₱&quot;#,##0.00;[Red]\-&quot;₱&quot;#,##0.00"/>
    <numFmt numFmtId="168" formatCode="_-&quot;₱&quot;* #,##0_-;\-&quot;₱&quot;* #,##0_-;_-&quot;₱&quot;* &quot;-&quot;_-;_-@_-"/>
    <numFmt numFmtId="169" formatCode="_-* #,##0_-;\-* #,##0_-;_-* &quot;-&quot;_-;_-@_-"/>
    <numFmt numFmtId="170" formatCode="_-&quot;₱&quot;* #,##0.00_-;\-&quot;₱&quot;* #,##0.00_-;_-&quot;₱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_(* #,##0_);_(* \(#,##0\);_(* &quot;-&quot;??_);_(@_)"/>
  </numFmts>
  <fonts count="4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Times New Roman"/>
      <family val="1"/>
    </font>
    <font>
      <b/>
      <u val="single"/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Times New Roman"/>
      <family val="1"/>
    </font>
    <font>
      <b/>
      <u val="single"/>
      <sz val="10"/>
      <color theme="1"/>
      <name val="Times New Roman"/>
      <family val="1"/>
    </font>
    <font>
      <b/>
      <sz val="10"/>
      <color theme="1"/>
      <name val="Times New Roman"/>
      <family val="1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medium"/>
      <right/>
      <top/>
      <bottom/>
    </border>
    <border>
      <left style="thin"/>
      <right style="thin"/>
      <top/>
      <bottom/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1" fillId="0" borderId="0" applyFont="0" applyFill="0" applyBorder="0" applyAlignment="0" applyProtection="0"/>
    <xf numFmtId="177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46">
    <xf numFmtId="0" fontId="0" fillId="0" borderId="0" xfId="0" applyFont="1" applyAlignment="1">
      <alignment/>
    </xf>
    <xf numFmtId="0" fontId="40" fillId="0" borderId="0" xfId="0" applyFont="1" applyAlignment="1">
      <alignment/>
    </xf>
    <xf numFmtId="0" fontId="3" fillId="0" borderId="0" xfId="57" applyFont="1" applyBorder="1">
      <alignment/>
      <protection/>
    </xf>
    <xf numFmtId="0" fontId="41" fillId="0" borderId="0" xfId="0" applyFont="1" applyAlignment="1">
      <alignment/>
    </xf>
    <xf numFmtId="0" fontId="4" fillId="33" borderId="10" xfId="0" applyFont="1" applyFill="1" applyBorder="1" applyAlignment="1">
      <alignment horizontal="center" vertical="center" wrapText="1"/>
    </xf>
    <xf numFmtId="0" fontId="3" fillId="34" borderId="11" xfId="0" applyFont="1" applyFill="1" applyBorder="1" applyAlignment="1">
      <alignment/>
    </xf>
    <xf numFmtId="0" fontId="4" fillId="34" borderId="12" xfId="0" applyFont="1" applyFill="1" applyBorder="1" applyAlignment="1">
      <alignment/>
    </xf>
    <xf numFmtId="178" fontId="3" fillId="34" borderId="13" xfId="42" applyNumberFormat="1" applyFont="1" applyFill="1" applyBorder="1" applyAlignment="1">
      <alignment/>
    </xf>
    <xf numFmtId="178" fontId="3" fillId="34" borderId="12" xfId="42" applyNumberFormat="1" applyFont="1" applyFill="1" applyBorder="1" applyAlignment="1">
      <alignment/>
    </xf>
    <xf numFmtId="178" fontId="3" fillId="34" borderId="14" xfId="42" applyNumberFormat="1" applyFont="1" applyFill="1" applyBorder="1" applyAlignment="1">
      <alignment/>
    </xf>
    <xf numFmtId="0" fontId="4" fillId="35" borderId="15" xfId="0" applyFont="1" applyFill="1" applyBorder="1" applyAlignment="1">
      <alignment/>
    </xf>
    <xf numFmtId="0" fontId="3" fillId="35" borderId="16" xfId="0" applyFont="1" applyFill="1" applyBorder="1" applyAlignment="1">
      <alignment/>
    </xf>
    <xf numFmtId="0" fontId="4" fillId="35" borderId="16" xfId="0" applyFont="1" applyFill="1" applyBorder="1" applyAlignment="1">
      <alignment/>
    </xf>
    <xf numFmtId="43" fontId="3" fillId="35" borderId="10" xfId="42" applyFont="1" applyFill="1" applyBorder="1" applyAlignment="1">
      <alignment/>
    </xf>
    <xf numFmtId="43" fontId="3" fillId="35" borderId="16" xfId="42" applyNumberFormat="1" applyFont="1" applyFill="1" applyBorder="1" applyAlignment="1">
      <alignment/>
    </xf>
    <xf numFmtId="43" fontId="3" fillId="34" borderId="17" xfId="42" applyNumberFormat="1" applyFont="1" applyFill="1" applyBorder="1" applyAlignment="1">
      <alignment/>
    </xf>
    <xf numFmtId="0" fontId="3" fillId="35" borderId="18" xfId="0" applyFont="1" applyFill="1" applyBorder="1" applyAlignment="1">
      <alignment/>
    </xf>
    <xf numFmtId="0" fontId="3" fillId="35" borderId="0" xfId="0" applyFont="1" applyFill="1" applyBorder="1" applyAlignment="1">
      <alignment/>
    </xf>
    <xf numFmtId="0" fontId="4" fillId="35" borderId="0" xfId="0" applyFont="1" applyFill="1" applyBorder="1" applyAlignment="1">
      <alignment/>
    </xf>
    <xf numFmtId="43" fontId="3" fillId="35" borderId="19" xfId="42" applyNumberFormat="1" applyFont="1" applyFill="1" applyBorder="1" applyAlignment="1">
      <alignment/>
    </xf>
    <xf numFmtId="43" fontId="3" fillId="35" borderId="0" xfId="42" applyNumberFormat="1" applyFont="1" applyFill="1" applyBorder="1" applyAlignment="1">
      <alignment/>
    </xf>
    <xf numFmtId="43" fontId="4" fillId="34" borderId="20" xfId="42" applyNumberFormat="1" applyFont="1" applyFill="1" applyBorder="1" applyAlignment="1">
      <alignment/>
    </xf>
    <xf numFmtId="0" fontId="3" fillId="35" borderId="15" xfId="0" applyFont="1" applyFill="1" applyBorder="1" applyAlignment="1">
      <alignment/>
    </xf>
    <xf numFmtId="43" fontId="3" fillId="35" borderId="10" xfId="42" applyNumberFormat="1" applyFont="1" applyFill="1" applyBorder="1" applyAlignment="1">
      <alignment/>
    </xf>
    <xf numFmtId="0" fontId="4" fillId="35" borderId="11" xfId="0" applyFont="1" applyFill="1" applyBorder="1" applyAlignment="1">
      <alignment/>
    </xf>
    <xf numFmtId="0" fontId="4" fillId="35" borderId="12" xfId="0" applyFont="1" applyFill="1" applyBorder="1" applyAlignment="1">
      <alignment/>
    </xf>
    <xf numFmtId="43" fontId="4" fillId="35" borderId="13" xfId="42" applyNumberFormat="1" applyFont="1" applyFill="1" applyBorder="1" applyAlignment="1">
      <alignment/>
    </xf>
    <xf numFmtId="0" fontId="3" fillId="35" borderId="11" xfId="0" applyFont="1" applyFill="1" applyBorder="1" applyAlignment="1">
      <alignment/>
    </xf>
    <xf numFmtId="0" fontId="3" fillId="35" borderId="12" xfId="0" applyFont="1" applyFill="1" applyBorder="1" applyAlignment="1">
      <alignment/>
    </xf>
    <xf numFmtId="43" fontId="3" fillId="35" borderId="13" xfId="42" applyNumberFormat="1" applyFont="1" applyFill="1" applyBorder="1" applyAlignment="1">
      <alignment/>
    </xf>
    <xf numFmtId="43" fontId="3" fillId="35" borderId="12" xfId="42" applyNumberFormat="1" applyFont="1" applyFill="1" applyBorder="1" applyAlignment="1">
      <alignment/>
    </xf>
    <xf numFmtId="43" fontId="4" fillId="34" borderId="14" xfId="42" applyNumberFormat="1" applyFont="1" applyFill="1" applyBorder="1" applyAlignment="1">
      <alignment/>
    </xf>
    <xf numFmtId="43" fontId="3" fillId="34" borderId="14" xfId="42" applyNumberFormat="1" applyFont="1" applyFill="1" applyBorder="1" applyAlignment="1">
      <alignment/>
    </xf>
    <xf numFmtId="43" fontId="4" fillId="35" borderId="21" xfId="42" applyFont="1" applyFill="1" applyBorder="1" applyAlignment="1">
      <alignment/>
    </xf>
    <xf numFmtId="0" fontId="4" fillId="33" borderId="17" xfId="0" applyFont="1" applyFill="1" applyBorder="1" applyAlignment="1">
      <alignment horizontal="center" vertical="center" wrapText="1"/>
    </xf>
    <xf numFmtId="43" fontId="4" fillId="35" borderId="14" xfId="42" applyNumberFormat="1" applyFont="1" applyFill="1" applyBorder="1" applyAlignment="1">
      <alignment/>
    </xf>
    <xf numFmtId="0" fontId="4" fillId="35" borderId="22" xfId="0" applyFont="1" applyFill="1" applyBorder="1" applyAlignment="1">
      <alignment horizontal="center"/>
    </xf>
    <xf numFmtId="0" fontId="4" fillId="35" borderId="23" xfId="0" applyFont="1" applyFill="1" applyBorder="1" applyAlignment="1">
      <alignment horizontal="center"/>
    </xf>
    <xf numFmtId="0" fontId="40" fillId="0" borderId="0" xfId="0" applyFont="1" applyAlignment="1">
      <alignment horizontal="center"/>
    </xf>
    <xf numFmtId="0" fontId="42" fillId="0" borderId="0" xfId="0" applyFont="1" applyAlignment="1">
      <alignment horizontal="center"/>
    </xf>
    <xf numFmtId="0" fontId="4" fillId="33" borderId="24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/>
    </xf>
    <xf numFmtId="0" fontId="4" fillId="33" borderId="26" xfId="0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/>
    </xf>
    <xf numFmtId="0" fontId="4" fillId="33" borderId="25" xfId="0" applyFont="1" applyFill="1" applyBorder="1" applyAlignment="1">
      <alignment horizontal="center" vertical="center" wrapText="1"/>
    </xf>
    <xf numFmtId="0" fontId="4" fillId="33" borderId="27" xfId="0" applyFont="1" applyFill="1" applyBorder="1" applyAlignment="1">
      <alignment horizontal="center" vertical="center" wrapText="1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2" xfId="44"/>
    <cellStyle name="Comma 3" xfId="45"/>
    <cellStyle name="Currency" xfId="46"/>
    <cellStyle name="Currency [0]" xfId="47"/>
    <cellStyle name="Explanatory Text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I33"/>
  <sheetViews>
    <sheetView zoomScalePageLayoutView="0" workbookViewId="0" topLeftCell="A5">
      <selection activeCell="E36" sqref="E36"/>
    </sheetView>
  </sheetViews>
  <sheetFormatPr defaultColWidth="9.140625" defaultRowHeight="15"/>
  <cols>
    <col min="1" max="1" width="6.57421875" style="1" customWidth="1"/>
    <col min="2" max="2" width="9.140625" style="1" customWidth="1"/>
    <col min="3" max="3" width="27.8515625" style="1" customWidth="1"/>
    <col min="4" max="4" width="23.7109375" style="1" customWidth="1"/>
    <col min="5" max="5" width="24.28125" style="1" customWidth="1"/>
    <col min="6" max="6" width="22.8515625" style="1" customWidth="1"/>
    <col min="7" max="16384" width="9.140625" style="1" customWidth="1"/>
  </cols>
  <sheetData>
    <row r="2" ht="12.75">
      <c r="A2" s="1" t="s">
        <v>6</v>
      </c>
    </row>
    <row r="3" spans="1:6" ht="12.75">
      <c r="A3" s="38" t="s">
        <v>7</v>
      </c>
      <c r="B3" s="38"/>
      <c r="C3" s="38"/>
      <c r="D3" s="38"/>
      <c r="E3" s="38"/>
      <c r="F3" s="38"/>
    </row>
    <row r="4" spans="1:6" ht="12.75">
      <c r="A4" s="38" t="s">
        <v>0</v>
      </c>
      <c r="B4" s="38"/>
      <c r="C4" s="38"/>
      <c r="D4" s="38"/>
      <c r="E4" s="38"/>
      <c r="F4" s="38"/>
    </row>
    <row r="6" spans="1:6" ht="12.75">
      <c r="A6" s="39" t="s">
        <v>4</v>
      </c>
      <c r="B6" s="39"/>
      <c r="C6" s="39"/>
      <c r="D6" s="39"/>
      <c r="E6" s="39"/>
      <c r="F6" s="39"/>
    </row>
    <row r="7" spans="1:6" ht="12.75">
      <c r="A7" s="38" t="s">
        <v>31</v>
      </c>
      <c r="B7" s="38"/>
      <c r="C7" s="38"/>
      <c r="D7" s="38"/>
      <c r="E7" s="38"/>
      <c r="F7" s="38"/>
    </row>
    <row r="8" ht="13.5" thickBot="1"/>
    <row r="9" spans="1:6" ht="12.75">
      <c r="A9" s="40" t="s">
        <v>2</v>
      </c>
      <c r="B9" s="41"/>
      <c r="C9" s="41"/>
      <c r="D9" s="44" t="s">
        <v>3</v>
      </c>
      <c r="E9" s="44"/>
      <c r="F9" s="45"/>
    </row>
    <row r="10" spans="1:6" ht="12.75">
      <c r="A10" s="42"/>
      <c r="B10" s="43"/>
      <c r="C10" s="43"/>
      <c r="D10" s="4" t="s">
        <v>17</v>
      </c>
      <c r="E10" s="4" t="s">
        <v>18</v>
      </c>
      <c r="F10" s="34" t="s">
        <v>19</v>
      </c>
    </row>
    <row r="11" spans="1:9" ht="12.75">
      <c r="A11" s="5" t="s">
        <v>20</v>
      </c>
      <c r="B11" s="6"/>
      <c r="C11" s="6"/>
      <c r="D11" s="7"/>
      <c r="E11" s="8"/>
      <c r="F11" s="9"/>
      <c r="I11" s="1" t="s">
        <v>28</v>
      </c>
    </row>
    <row r="12" spans="1:6" ht="12.75">
      <c r="A12" s="10"/>
      <c r="B12" s="11" t="s">
        <v>21</v>
      </c>
      <c r="C12" s="12"/>
      <c r="D12" s="13">
        <v>2601431.34</v>
      </c>
      <c r="E12" s="14">
        <v>0</v>
      </c>
      <c r="F12" s="15">
        <f>+D12-E12</f>
        <v>2601431.34</v>
      </c>
    </row>
    <row r="13" spans="1:6" ht="12.75">
      <c r="A13" s="16"/>
      <c r="B13" s="17" t="s">
        <v>22</v>
      </c>
      <c r="C13" s="18"/>
      <c r="D13" s="19"/>
      <c r="E13" s="20"/>
      <c r="F13" s="21"/>
    </row>
    <row r="14" spans="1:6" ht="15" customHeight="1">
      <c r="A14" s="22"/>
      <c r="B14" s="11"/>
      <c r="C14" s="11" t="s">
        <v>23</v>
      </c>
      <c r="D14" s="23">
        <v>2270006.46</v>
      </c>
      <c r="E14" s="14">
        <v>1330</v>
      </c>
      <c r="F14" s="15">
        <f>+D14-E14</f>
        <v>2268676.46</v>
      </c>
    </row>
    <row r="15" spans="1:6" ht="12.75">
      <c r="A15" s="22"/>
      <c r="B15" s="11"/>
      <c r="C15" s="11" t="s">
        <v>24</v>
      </c>
      <c r="D15" s="23">
        <v>3800000</v>
      </c>
      <c r="E15" s="14"/>
      <c r="F15" s="15">
        <f>+D15-E15</f>
        <v>3800000</v>
      </c>
    </row>
    <row r="16" spans="1:6" ht="12.75">
      <c r="A16" s="24"/>
      <c r="B16" s="25" t="s">
        <v>5</v>
      </c>
      <c r="C16" s="25"/>
      <c r="D16" s="26">
        <f>SUM(D12:D15)</f>
        <v>8671437.8</v>
      </c>
      <c r="E16" s="26">
        <f>SUM(E12:E15)</f>
        <v>1330</v>
      </c>
      <c r="F16" s="35">
        <f>SUM(F12:F15)</f>
        <v>8670107.8</v>
      </c>
    </row>
    <row r="17" spans="1:6" ht="12.75">
      <c r="A17" s="27" t="s">
        <v>25</v>
      </c>
      <c r="B17" s="28"/>
      <c r="C17" s="28"/>
      <c r="D17" s="26">
        <f>2887785.17+730010</f>
        <v>3617795.17</v>
      </c>
      <c r="E17" s="30">
        <v>0</v>
      </c>
      <c r="F17" s="31">
        <f>+D17-E17</f>
        <v>3617795.17</v>
      </c>
    </row>
    <row r="18" spans="1:6" ht="12.75">
      <c r="A18" s="27" t="s">
        <v>26</v>
      </c>
      <c r="B18" s="28"/>
      <c r="C18" s="28"/>
      <c r="D18" s="29"/>
      <c r="E18" s="30"/>
      <c r="F18" s="31"/>
    </row>
    <row r="19" spans="1:6" ht="12.75">
      <c r="A19" s="27"/>
      <c r="B19" s="28" t="s">
        <v>29</v>
      </c>
      <c r="C19" s="28"/>
      <c r="D19" s="29">
        <v>85966.11</v>
      </c>
      <c r="E19" s="30"/>
      <c r="F19" s="32">
        <f>+D19-E19</f>
        <v>85966.11</v>
      </c>
    </row>
    <row r="20" spans="1:6" ht="12.75">
      <c r="A20" s="27"/>
      <c r="B20" s="28" t="s">
        <v>1</v>
      </c>
      <c r="C20" s="28"/>
      <c r="D20" s="29">
        <v>110682.37</v>
      </c>
      <c r="E20" s="30"/>
      <c r="F20" s="32">
        <f>+D20-E20</f>
        <v>110682.37</v>
      </c>
    </row>
    <row r="21" spans="1:6" ht="12.75">
      <c r="A21" s="27"/>
      <c r="B21" s="28" t="s">
        <v>8</v>
      </c>
      <c r="C21" s="28"/>
      <c r="D21" s="29">
        <v>2460348.58</v>
      </c>
      <c r="E21" s="30"/>
      <c r="F21" s="32">
        <f>+D21-E21</f>
        <v>2460348.58</v>
      </c>
    </row>
    <row r="22" spans="1:6" ht="12.75">
      <c r="A22" s="27"/>
      <c r="B22" s="28" t="s">
        <v>30</v>
      </c>
      <c r="C22" s="28"/>
      <c r="D22" s="29">
        <v>638397.46</v>
      </c>
      <c r="E22" s="30"/>
      <c r="F22" s="32">
        <f>+D22-E22</f>
        <v>638397.46</v>
      </c>
    </row>
    <row r="23" spans="1:6" ht="12.75">
      <c r="A23" s="27"/>
      <c r="B23" s="28" t="s">
        <v>32</v>
      </c>
      <c r="C23" s="28"/>
      <c r="D23" s="29">
        <v>2468838.28</v>
      </c>
      <c r="E23" s="30"/>
      <c r="F23" s="32">
        <f>+D23-E23</f>
        <v>2468838.28</v>
      </c>
    </row>
    <row r="24" spans="1:6" ht="12.75">
      <c r="A24" s="24"/>
      <c r="B24" s="25" t="s">
        <v>5</v>
      </c>
      <c r="C24" s="25"/>
      <c r="D24" s="26">
        <f>SUM(D19:D23)</f>
        <v>5764232.8</v>
      </c>
      <c r="E24" s="26">
        <f>SUM(E19:E22)</f>
        <v>0</v>
      </c>
      <c r="F24" s="26">
        <f>SUM(F19:F23)</f>
        <v>5764232.8</v>
      </c>
    </row>
    <row r="25" spans="1:6" ht="13.5" thickBot="1">
      <c r="A25" s="36" t="s">
        <v>27</v>
      </c>
      <c r="B25" s="37"/>
      <c r="C25" s="37"/>
      <c r="D25" s="33">
        <f>+D16+D17+D24</f>
        <v>18053465.77</v>
      </c>
      <c r="E25" s="33">
        <f>+E16+E17+E24</f>
        <v>1330</v>
      </c>
      <c r="F25" s="33">
        <f>+F16+F17+F24</f>
        <v>18052135.77</v>
      </c>
    </row>
    <row r="26" spans="2:5" ht="12.75">
      <c r="B26" s="2" t="s">
        <v>10</v>
      </c>
      <c r="E26" s="2"/>
    </row>
    <row r="27" spans="2:5" ht="12.75">
      <c r="B27" s="2" t="s">
        <v>9</v>
      </c>
      <c r="E27" s="2"/>
    </row>
    <row r="29" spans="2:5" ht="12.75">
      <c r="B29" s="1" t="s">
        <v>11</v>
      </c>
      <c r="E29" s="1" t="s">
        <v>14</v>
      </c>
    </row>
    <row r="32" spans="2:5" ht="12.75">
      <c r="B32" s="3" t="s">
        <v>12</v>
      </c>
      <c r="D32" s="3"/>
      <c r="E32" s="3" t="s">
        <v>15</v>
      </c>
    </row>
    <row r="33" spans="2:5" ht="12.75">
      <c r="B33" s="1" t="s">
        <v>13</v>
      </c>
      <c r="E33" s="1" t="s">
        <v>16</v>
      </c>
    </row>
  </sheetData>
  <sheetProtection/>
  <mergeCells count="7">
    <mergeCell ref="A25:C25"/>
    <mergeCell ref="A3:F3"/>
    <mergeCell ref="A4:F4"/>
    <mergeCell ref="A6:F6"/>
    <mergeCell ref="A7:F7"/>
    <mergeCell ref="A9:C10"/>
    <mergeCell ref="D9:F9"/>
  </mergeCells>
  <printOptions/>
  <pageMargins left="1" right="1" top="1" bottom="1" header="0.5" footer="0.5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I33"/>
  <sheetViews>
    <sheetView tabSelected="1" zoomScalePageLayoutView="0" workbookViewId="0" topLeftCell="A7">
      <selection activeCell="D29" sqref="D29"/>
    </sheetView>
  </sheetViews>
  <sheetFormatPr defaultColWidth="9.140625" defaultRowHeight="15"/>
  <cols>
    <col min="1" max="1" width="6.57421875" style="1" customWidth="1"/>
    <col min="2" max="2" width="9.140625" style="1" customWidth="1"/>
    <col min="3" max="3" width="27.8515625" style="1" customWidth="1"/>
    <col min="4" max="4" width="23.7109375" style="1" customWidth="1"/>
    <col min="5" max="5" width="24.28125" style="1" customWidth="1"/>
    <col min="6" max="6" width="22.8515625" style="1" customWidth="1"/>
    <col min="7" max="16384" width="9.140625" style="1" customWidth="1"/>
  </cols>
  <sheetData>
    <row r="2" ht="12.75">
      <c r="A2" s="1" t="s">
        <v>6</v>
      </c>
    </row>
    <row r="3" spans="1:6" ht="12.75">
      <c r="A3" s="38" t="s">
        <v>7</v>
      </c>
      <c r="B3" s="38"/>
      <c r="C3" s="38"/>
      <c r="D3" s="38"/>
      <c r="E3" s="38"/>
      <c r="F3" s="38"/>
    </row>
    <row r="4" spans="1:6" ht="12.75">
      <c r="A4" s="38" t="s">
        <v>0</v>
      </c>
      <c r="B4" s="38"/>
      <c r="C4" s="38"/>
      <c r="D4" s="38"/>
      <c r="E4" s="38"/>
      <c r="F4" s="38"/>
    </row>
    <row r="6" spans="1:6" ht="12.75">
      <c r="A6" s="39" t="s">
        <v>4</v>
      </c>
      <c r="B6" s="39"/>
      <c r="C6" s="39"/>
      <c r="D6" s="39"/>
      <c r="E6" s="39"/>
      <c r="F6" s="39"/>
    </row>
    <row r="7" spans="1:6" ht="12.75">
      <c r="A7" s="38" t="s">
        <v>33</v>
      </c>
      <c r="B7" s="38"/>
      <c r="C7" s="38"/>
      <c r="D7" s="38"/>
      <c r="E7" s="38"/>
      <c r="F7" s="38"/>
    </row>
    <row r="8" ht="13.5" thickBot="1"/>
    <row r="9" spans="1:6" ht="12.75">
      <c r="A9" s="40" t="s">
        <v>2</v>
      </c>
      <c r="B9" s="41"/>
      <c r="C9" s="41"/>
      <c r="D9" s="44" t="s">
        <v>3</v>
      </c>
      <c r="E9" s="44"/>
      <c r="F9" s="45"/>
    </row>
    <row r="10" spans="1:6" ht="12.75">
      <c r="A10" s="42"/>
      <c r="B10" s="43"/>
      <c r="C10" s="43"/>
      <c r="D10" s="4" t="s">
        <v>17</v>
      </c>
      <c r="E10" s="4" t="s">
        <v>18</v>
      </c>
      <c r="F10" s="34" t="s">
        <v>19</v>
      </c>
    </row>
    <row r="11" spans="1:9" ht="12.75">
      <c r="A11" s="5" t="s">
        <v>20</v>
      </c>
      <c r="B11" s="6"/>
      <c r="C11" s="6"/>
      <c r="D11" s="7"/>
      <c r="E11" s="8"/>
      <c r="F11" s="9"/>
      <c r="I11" s="1" t="s">
        <v>28</v>
      </c>
    </row>
    <row r="12" spans="1:6" ht="12.75">
      <c r="A12" s="10"/>
      <c r="B12" s="11" t="s">
        <v>21</v>
      </c>
      <c r="C12" s="12"/>
      <c r="D12" s="13">
        <v>2601431.34</v>
      </c>
      <c r="E12" s="14">
        <v>0</v>
      </c>
      <c r="F12" s="15">
        <f>+D12-E12</f>
        <v>2601431.34</v>
      </c>
    </row>
    <row r="13" spans="1:6" ht="12.75">
      <c r="A13" s="16"/>
      <c r="B13" s="17" t="s">
        <v>22</v>
      </c>
      <c r="C13" s="18"/>
      <c r="D13" s="19"/>
      <c r="E13" s="20"/>
      <c r="F13" s="21"/>
    </row>
    <row r="14" spans="1:6" ht="15" customHeight="1">
      <c r="A14" s="22"/>
      <c r="B14" s="11"/>
      <c r="C14" s="11" t="s">
        <v>23</v>
      </c>
      <c r="D14" s="23">
        <v>2270006.46</v>
      </c>
      <c r="E14" s="14">
        <f>1330</f>
        <v>1330</v>
      </c>
      <c r="F14" s="15">
        <f>+D14-E14</f>
        <v>2268676.46</v>
      </c>
    </row>
    <row r="15" spans="1:6" ht="12.75">
      <c r="A15" s="22"/>
      <c r="B15" s="11"/>
      <c r="C15" s="11" t="s">
        <v>24</v>
      </c>
      <c r="D15" s="23">
        <v>3800000</v>
      </c>
      <c r="E15" s="14"/>
      <c r="F15" s="15">
        <f>+D15-E15</f>
        <v>3800000</v>
      </c>
    </row>
    <row r="16" spans="1:6" ht="12.75">
      <c r="A16" s="24"/>
      <c r="B16" s="25" t="s">
        <v>5</v>
      </c>
      <c r="C16" s="25"/>
      <c r="D16" s="26">
        <f>SUM(D12:D15)</f>
        <v>8671437.8</v>
      </c>
      <c r="E16" s="26">
        <f>SUM(E12:E15)</f>
        <v>1330</v>
      </c>
      <c r="F16" s="35">
        <f>SUM(F12:F15)</f>
        <v>8670107.8</v>
      </c>
    </row>
    <row r="17" spans="1:6" ht="12.75">
      <c r="A17" s="27" t="s">
        <v>25</v>
      </c>
      <c r="B17" s="28"/>
      <c r="C17" s="28"/>
      <c r="D17" s="26">
        <f>2887785.17+730010</f>
        <v>3617795.17</v>
      </c>
      <c r="E17" s="30">
        <v>1398250</v>
      </c>
      <c r="F17" s="31">
        <f>+D17-E17</f>
        <v>2219545.17</v>
      </c>
    </row>
    <row r="18" spans="1:6" ht="12.75">
      <c r="A18" s="27" t="s">
        <v>26</v>
      </c>
      <c r="B18" s="28"/>
      <c r="C18" s="28"/>
      <c r="D18" s="29"/>
      <c r="E18" s="30"/>
      <c r="F18" s="31"/>
    </row>
    <row r="19" spans="1:6" ht="12.75">
      <c r="A19" s="27"/>
      <c r="B19" s="28" t="s">
        <v>29</v>
      </c>
      <c r="C19" s="28"/>
      <c r="D19" s="29">
        <v>85966.11</v>
      </c>
      <c r="E19" s="30"/>
      <c r="F19" s="32">
        <f>+D19-E19</f>
        <v>85966.11</v>
      </c>
    </row>
    <row r="20" spans="1:6" ht="12.75">
      <c r="A20" s="27"/>
      <c r="B20" s="28" t="s">
        <v>1</v>
      </c>
      <c r="C20" s="28"/>
      <c r="D20" s="29">
        <v>110682.37</v>
      </c>
      <c r="E20" s="30"/>
      <c r="F20" s="32">
        <f>+D20-E20</f>
        <v>110682.37</v>
      </c>
    </row>
    <row r="21" spans="1:6" ht="12.75">
      <c r="A21" s="27"/>
      <c r="B21" s="28" t="s">
        <v>8</v>
      </c>
      <c r="C21" s="28"/>
      <c r="D21" s="29">
        <v>2460348.58</v>
      </c>
      <c r="E21" s="30"/>
      <c r="F21" s="32">
        <f>+D21-E21</f>
        <v>2460348.58</v>
      </c>
    </row>
    <row r="22" spans="1:6" ht="12.75">
      <c r="A22" s="27"/>
      <c r="B22" s="28" t="s">
        <v>30</v>
      </c>
      <c r="C22" s="28"/>
      <c r="D22" s="29">
        <v>638397.46</v>
      </c>
      <c r="E22" s="30"/>
      <c r="F22" s="32">
        <f>+D22-E22</f>
        <v>638397.46</v>
      </c>
    </row>
    <row r="23" spans="1:6" ht="12.75">
      <c r="A23" s="27"/>
      <c r="B23" s="28" t="s">
        <v>32</v>
      </c>
      <c r="C23" s="28"/>
      <c r="D23" s="29">
        <v>2468838.28</v>
      </c>
      <c r="E23" s="30">
        <f>39500+306496.94+12000+11340+26075+34630+9600</f>
        <v>439641.94</v>
      </c>
      <c r="F23" s="32">
        <f>+D23-E23</f>
        <v>2029196.3399999999</v>
      </c>
    </row>
    <row r="24" spans="1:6" ht="12.75">
      <c r="A24" s="24"/>
      <c r="B24" s="25" t="s">
        <v>5</v>
      </c>
      <c r="C24" s="25"/>
      <c r="D24" s="26">
        <f>SUM(D19:D23)</f>
        <v>5764232.8</v>
      </c>
      <c r="E24" s="26">
        <f>SUM(E19:E23)</f>
        <v>439641.94</v>
      </c>
      <c r="F24" s="26">
        <f>SUM(F19:F23)</f>
        <v>5324590.859999999</v>
      </c>
    </row>
    <row r="25" spans="1:6" ht="13.5" thickBot="1">
      <c r="A25" s="36" t="s">
        <v>27</v>
      </c>
      <c r="B25" s="37"/>
      <c r="C25" s="37"/>
      <c r="D25" s="33">
        <f>+D16+D17+D24</f>
        <v>18053465.77</v>
      </c>
      <c r="E25" s="33">
        <f>+E16+E17+E24</f>
        <v>1839221.94</v>
      </c>
      <c r="F25" s="33">
        <f>+F16+F17+F24</f>
        <v>16214243.83</v>
      </c>
    </row>
    <row r="26" spans="2:5" ht="12.75">
      <c r="B26" s="2" t="s">
        <v>10</v>
      </c>
      <c r="E26" s="2"/>
    </row>
    <row r="27" spans="2:5" ht="12.75">
      <c r="B27" s="2" t="s">
        <v>9</v>
      </c>
      <c r="E27" s="2"/>
    </row>
    <row r="29" spans="2:5" ht="12.75">
      <c r="B29" s="1" t="s">
        <v>11</v>
      </c>
      <c r="E29" s="1" t="s">
        <v>14</v>
      </c>
    </row>
    <row r="32" spans="2:5" ht="12.75">
      <c r="B32" s="3" t="s">
        <v>12</v>
      </c>
      <c r="D32" s="3"/>
      <c r="E32" s="3" t="s">
        <v>15</v>
      </c>
    </row>
    <row r="33" spans="2:5" ht="12.75">
      <c r="B33" s="1" t="s">
        <v>13</v>
      </c>
      <c r="E33" s="1" t="s">
        <v>16</v>
      </c>
    </row>
  </sheetData>
  <sheetProtection/>
  <mergeCells count="7">
    <mergeCell ref="A25:C25"/>
    <mergeCell ref="A3:F3"/>
    <mergeCell ref="A4:F4"/>
    <mergeCell ref="A6:F6"/>
    <mergeCell ref="A7:F7"/>
    <mergeCell ref="A9:C10"/>
    <mergeCell ref="D9:F9"/>
  </mergeCells>
  <printOptions/>
  <pageMargins left="1" right="1" top="1" bottom="1" header="0.5" footer="0.5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Dante</dc:creator>
  <cp:keywords/>
  <dc:description/>
  <cp:lastModifiedBy>Lenovo</cp:lastModifiedBy>
  <cp:lastPrinted>2019-11-20T05:44:34Z</cp:lastPrinted>
  <dcterms:created xsi:type="dcterms:W3CDTF">2016-01-26T21:54:20Z</dcterms:created>
  <dcterms:modified xsi:type="dcterms:W3CDTF">2020-04-21T13:47:20Z</dcterms:modified>
  <cp:category/>
  <cp:version/>
  <cp:contentType/>
  <cp:contentStatus/>
</cp:coreProperties>
</file>